
<file path=[Content_Types].xml><?xml version="1.0" encoding="utf-8"?>
<Types xmlns="http://schemas.openxmlformats.org/package/2006/content-types">
  <Default Extension="bin" ContentType="image/jpe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2.bin" ContentType="image/png"/>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NAS-PHILOU\Données\Projet\U-Stendhal 2025\12 - DCE\02 - Economie\2026-02-05- Rendu DCE Ind.6\"/>
    </mc:Choice>
  </mc:AlternateContent>
  <xr:revisionPtr revIDLastSave="0" documentId="13_ncr:1_{64A81759-9F83-42C4-8CB9-6308CA1312B6}" xr6:coauthVersionLast="47" xr6:coauthVersionMax="47" xr10:uidLastSave="{00000000-0000-0000-0000-000000000000}"/>
  <bookViews>
    <workbookView xWindow="17652" yWindow="0" windowWidth="18684" windowHeight="17376" activeTab="1" xr2:uid="{00000000-000D-0000-FFFF-FFFF00000000}"/>
  </bookViews>
  <sheets>
    <sheet name="Lot N°01 Page de garde" sheetId="1" r:id="rId1"/>
    <sheet name="Lot N°01 DESAMIANTAGE" sheetId="2" r:id="rId2"/>
  </sheets>
  <definedNames>
    <definedName name="_xlnm.Print_Titles" localSheetId="1">'Lot N°01 DESAMIANTAGE'!$5:$5</definedName>
    <definedName name="_xlnm.Print_Area" localSheetId="1">'Lot N°01 DESAMIANTAGE'!$A$5:$F$79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2" l="1"/>
  <c r="F13" i="2"/>
  <c r="F17" i="2"/>
  <c r="F22" i="2"/>
  <c r="F29" i="2"/>
  <c r="F34" i="2"/>
  <c r="F52" i="2"/>
  <c r="F59" i="2"/>
  <c r="F63" i="2"/>
  <c r="F67" i="2"/>
  <c r="B77" i="2"/>
  <c r="F72" i="2" l="1"/>
  <c r="F76" i="2" s="1"/>
  <c r="F77" i="2" l="1"/>
  <c r="F78" i="2" s="1"/>
</calcChain>
</file>

<file path=xl/sharedStrings.xml><?xml version="1.0" encoding="utf-8"?>
<sst xmlns="http://schemas.openxmlformats.org/spreadsheetml/2006/main" count="125" uniqueCount="125">
  <si>
    <t>U</t>
  </si>
  <si>
    <t>Quantité</t>
  </si>
  <si>
    <t>P.Unitaire en €</t>
  </si>
  <si>
    <t>Total en €</t>
  </si>
  <si>
    <t>01.4</t>
  </si>
  <si>
    <t>Description des ouvrages</t>
  </si>
  <si>
    <t>CH3</t>
  </si>
  <si>
    <t>01.4.1</t>
  </si>
  <si>
    <t>Préparation</t>
  </si>
  <si>
    <t>CH4</t>
  </si>
  <si>
    <t xml:space="preserve">01.4.1 1 </t>
  </si>
  <si>
    <t>Plan de retrait</t>
  </si>
  <si>
    <t>Ft</t>
  </si>
  <si>
    <t>ART</t>
  </si>
  <si>
    <t>000-A803</t>
  </si>
  <si>
    <t>Localisation :</t>
  </si>
  <si>
    <t>• COMMUN :</t>
  </si>
  <si>
    <t>Ensemble des travaux de désamiantage</t>
  </si>
  <si>
    <t xml:space="preserve">01.4.1 2 </t>
  </si>
  <si>
    <t>Installation de chantier</t>
  </si>
  <si>
    <t>Ft</t>
  </si>
  <si>
    <t>ART</t>
  </si>
  <si>
    <t>000-A804</t>
  </si>
  <si>
    <t>Localisation :</t>
  </si>
  <si>
    <t>• COMMUN :</t>
  </si>
  <si>
    <t>Ensemble des travaux de désamiantage</t>
  </si>
  <si>
    <t xml:space="preserve">01.4.1 3 </t>
  </si>
  <si>
    <t>Confinement</t>
  </si>
  <si>
    <t>Ft</t>
  </si>
  <si>
    <t>ART</t>
  </si>
  <si>
    <t>000-A818</t>
  </si>
  <si>
    <t>Localisation :</t>
  </si>
  <si>
    <t>• COMMUN :</t>
  </si>
  <si>
    <t>Ensemble des travaux de désamiantage</t>
  </si>
  <si>
    <t>01.4.2</t>
  </si>
  <si>
    <t>Démolition nécessaire au désamiantage</t>
  </si>
  <si>
    <t>CH4</t>
  </si>
  <si>
    <t xml:space="preserve">01.4.2 1 </t>
  </si>
  <si>
    <t>Dépose plinthe bois avant désamiantage</t>
  </si>
  <si>
    <t>ml</t>
  </si>
  <si>
    <t>ART</t>
  </si>
  <si>
    <t>000-C429</t>
  </si>
  <si>
    <t>Localisation :</t>
  </si>
  <si>
    <t>• DEMOLITION BAT F :</t>
  </si>
  <si>
    <t>Ensemble des plinthes au droit des revêtements de sol souples avec colle amiantée</t>
  </si>
  <si>
    <t>• DEMOLITION BAT H :</t>
  </si>
  <si>
    <t>Ensemble des plinthes au droit des revêtements de sol souples avec colle amiantée</t>
  </si>
  <si>
    <t>01.4.3</t>
  </si>
  <si>
    <t>Désamiantage</t>
  </si>
  <si>
    <t>CH4</t>
  </si>
  <si>
    <t xml:space="preserve">01.4.3 1 </t>
  </si>
  <si>
    <t>Dépose menuiserie extérieure</t>
  </si>
  <si>
    <t>u</t>
  </si>
  <si>
    <t>ART</t>
  </si>
  <si>
    <t>000-A822</t>
  </si>
  <si>
    <t>Localisation :</t>
  </si>
  <si>
    <t>• DEMOLITION BAT H :</t>
  </si>
  <si>
    <t xml:space="preserve">Niveau 1 : </t>
  </si>
  <si>
    <t xml:space="preserve">    H104 Salle de cours CUEF</t>
  </si>
  <si>
    <t xml:space="preserve">01.4.3 2 </t>
  </si>
  <si>
    <t>Dépose de revêtement de sol amianté</t>
  </si>
  <si>
    <t>m²</t>
  </si>
  <si>
    <t>ART</t>
  </si>
  <si>
    <t>000-B356</t>
  </si>
  <si>
    <t>Localisation :</t>
  </si>
  <si>
    <t>• DEMOLITION BAT F :</t>
  </si>
  <si>
    <t>Rez de chaussée :</t>
  </si>
  <si>
    <t xml:space="preserve">    F Circ.01 Circulation</t>
  </si>
  <si>
    <t xml:space="preserve">    F Circ.02 Circulation</t>
  </si>
  <si>
    <t xml:space="preserve">    F Circ.03 Circulation</t>
  </si>
  <si>
    <t xml:space="preserve">Niveau 2 : </t>
  </si>
  <si>
    <t xml:space="preserve">    F2 Circ. 01 Circulation</t>
  </si>
  <si>
    <t xml:space="preserve">    F2 Circ. 02 Circulation</t>
  </si>
  <si>
    <t>• DEMOLITION BAT H :</t>
  </si>
  <si>
    <t>Rez de chaussée :</t>
  </si>
  <si>
    <t xml:space="preserve">    H006 Bureau Admin CUEF</t>
  </si>
  <si>
    <t xml:space="preserve">Niveau 1 : </t>
  </si>
  <si>
    <t xml:space="preserve">    H102 Salle de cours CUEF</t>
  </si>
  <si>
    <t xml:space="preserve">    H106 Bureau Adm.</t>
  </si>
  <si>
    <t xml:space="preserve">01.4.3 3 </t>
  </si>
  <si>
    <t>Rabotage de la chape sous sol amianté</t>
  </si>
  <si>
    <t>m²</t>
  </si>
  <si>
    <t>ART</t>
  </si>
  <si>
    <t>000-B357</t>
  </si>
  <si>
    <t>Localisation :</t>
  </si>
  <si>
    <t>• DEMOLITION BAT F :</t>
  </si>
  <si>
    <t>Ensemble des chapes sous revêtements de sol souples avec colle amiantée</t>
  </si>
  <si>
    <t>• DEMOLITION BAT H :</t>
  </si>
  <si>
    <t>Ensemble des chapes sous revêtements de sol souples avec colle amiantée</t>
  </si>
  <si>
    <t>01.4.4</t>
  </si>
  <si>
    <t>Restitution des locaux</t>
  </si>
  <si>
    <t>CH4</t>
  </si>
  <si>
    <t xml:space="preserve">01.4.4 1 </t>
  </si>
  <si>
    <t>Décontamination</t>
  </si>
  <si>
    <t>Ft</t>
  </si>
  <si>
    <t>ART</t>
  </si>
  <si>
    <t>000-A819</t>
  </si>
  <si>
    <t>Localisation :</t>
  </si>
  <si>
    <t>• COMMUN :</t>
  </si>
  <si>
    <t>Ensemble des travaux de désamiantage</t>
  </si>
  <si>
    <t xml:space="preserve">01.4.4 2 </t>
  </si>
  <si>
    <t>Analyse</t>
  </si>
  <si>
    <t>Ft</t>
  </si>
  <si>
    <t>ART</t>
  </si>
  <si>
    <t>000-A820</t>
  </si>
  <si>
    <t>Localisation :</t>
  </si>
  <si>
    <t>• COMMUN :</t>
  </si>
  <si>
    <t>Ensemble des travaux de désamiantage</t>
  </si>
  <si>
    <t xml:space="preserve">01.4.4 3 </t>
  </si>
  <si>
    <t>Déchets de chantier</t>
  </si>
  <si>
    <t>Ft</t>
  </si>
  <si>
    <t>ART</t>
  </si>
  <si>
    <t>000-A821</t>
  </si>
  <si>
    <t>Localisation :</t>
  </si>
  <si>
    <t>• COMMUN :</t>
  </si>
  <si>
    <t>Ensemble des travaux de désamiantage</t>
  </si>
  <si>
    <t>Total Description des ouvrages</t>
  </si>
  <si>
    <t>STOT</t>
  </si>
  <si>
    <t>Montant HT du Lot N°01 DESAMIANTAGE</t>
  </si>
  <si>
    <t>TOTHT</t>
  </si>
  <si>
    <t>TVA</t>
  </si>
  <si>
    <t>Montant TTC</t>
  </si>
  <si>
    <t>TOTTTC</t>
  </si>
  <si>
    <r>
      <t xml:space="preserve">
Les quantités de la présente DPGF sont à titre indicatif et </t>
    </r>
    <r>
      <rPr>
        <b/>
        <sz val="11"/>
        <color rgb="FFFF0000"/>
        <rFont val="Calibri"/>
        <family val="2"/>
        <scheme val="minor"/>
      </rPr>
      <t>ne sont donc pas contractuelles.</t>
    </r>
    <r>
      <rPr>
        <b/>
        <sz val="11"/>
        <color theme="1"/>
        <rFont val="Calibri"/>
        <family val="2"/>
        <scheme val="minor"/>
      </rPr>
      <t xml:space="preserve"> L'entreprise est réputée avoir vérifié l'ensemble des métrés. 
Dans le cas ou les métrés de l'entreprise seraient en désaccord avec ceux de la DPGF, elle pourra modifier cette quantité en mettant le texte en couleur rouge afin de mieux localiser ces modifications. 
Les quantités non modifiées seront réputées validés par l'entreprise.</t>
    </r>
  </si>
  <si>
    <t xml:space="preserve">NOM DE L'ENTREPRISE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</si>
</sst>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
  </numFmts>
  <fonts count="24"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Black"/>
      <family val="1"/>
    </font>
    <font>
      <b/>
      <i/>
      <sz val="8"/>
      <color rgb="FF000000"/>
      <name val="Arial Black"/>
      <family val="1"/>
    </font>
    <font>
      <b/>
      <sz val="11"/>
      <color rgb="FF000000"/>
      <name val="Arial Black"/>
      <family val="1"/>
    </font>
    <font>
      <i/>
      <sz val="10"/>
      <color rgb="FF000000"/>
      <name val="Arial"/>
      <family val="1"/>
    </font>
    <font>
      <sz val="9"/>
      <color rgb="FFFF0000"/>
      <name val="Arial Narrow"/>
      <family val="1"/>
    </font>
    <font>
      <b/>
      <i/>
      <sz val="11"/>
      <color rgb="FF000000"/>
      <name val="Arial"/>
      <family val="1"/>
    </font>
    <font>
      <b/>
      <sz val="10"/>
      <color rgb="FF000000"/>
      <name val="Arial"/>
      <family val="1"/>
    </font>
    <font>
      <b/>
      <sz val="9"/>
      <color rgb="FF000000"/>
      <name val="Arial"/>
      <family val="1"/>
    </font>
    <font>
      <sz val="9"/>
      <color rgb="FF000000"/>
      <name val="Arial"/>
      <family val="1"/>
    </font>
    <font>
      <sz val="10"/>
      <color rgb="FFFF0000"/>
      <name val="Arial"/>
      <family val="1"/>
    </font>
    <font>
      <b/>
      <u/>
      <sz val="8"/>
      <color rgb="FF000080"/>
      <name val="Arial"/>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b/>
      <sz val="11"/>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rgb="FF65B2CC"/>
        <bgColor indexed="64"/>
      </patternFill>
    </fill>
    <fill>
      <patternFill patternType="solid">
        <fgColor rgb="FFFFFFFF"/>
      </patternFill>
    </fill>
    <fill>
      <patternFill patternType="solid">
        <fgColor theme="4" tint="0.59999389629810485"/>
        <bgColor indexed="64"/>
      </patternFill>
    </fill>
  </fills>
  <borders count="24">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right style="hair">
        <color rgb="FF000000"/>
      </right>
      <top style="thin">
        <color rgb="FF000000"/>
      </top>
      <bottom/>
      <diagonal/>
    </border>
    <border>
      <left style="hair">
        <color rgb="FF000000"/>
      </left>
      <right style="hair">
        <color rgb="FF000000"/>
      </right>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hair">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style="thin">
        <color rgb="FF000000"/>
      </left>
      <right/>
      <top/>
      <bottom/>
      <diagonal/>
    </border>
    <border>
      <left/>
      <right style="hair">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top/>
      <bottom/>
      <diagonal/>
    </border>
    <border>
      <left/>
      <right/>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2" borderId="0">
      <alignment horizontal="left" vertical="top" wrapText="1"/>
    </xf>
    <xf numFmtId="0" fontId="2" fillId="0" borderId="0" applyFill="0">
      <alignment horizontal="left" vertical="top" wrapText="1"/>
    </xf>
    <xf numFmtId="0" fontId="2" fillId="0" borderId="0" applyFill="0">
      <alignment horizontal="left" vertical="top" wrapText="1"/>
    </xf>
    <xf numFmtId="0" fontId="5" fillId="2" borderId="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indent="3"/>
    </xf>
    <xf numFmtId="0" fontId="11" fillId="0" borderId="0" applyFill="0">
      <alignment horizontal="left" vertical="top" wrapText="1"/>
    </xf>
    <xf numFmtId="0" fontId="12" fillId="0" borderId="0" applyFill="0">
      <alignment horizontal="left" vertical="top" wrapText="1" indent="2"/>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indent="2"/>
    </xf>
    <xf numFmtId="0" fontId="17" fillId="0" borderId="0" applyFill="0">
      <alignment horizontal="left" vertical="top" wrapText="1" indent="2"/>
    </xf>
    <xf numFmtId="0" fontId="18" fillId="0" borderId="0" applyFill="0">
      <alignment horizontal="left" vertical="top" wrapText="1"/>
    </xf>
  </cellStyleXfs>
  <cellXfs count="57">
    <xf numFmtId="0" fontId="0" fillId="0" borderId="0" xfId="0"/>
    <xf numFmtId="0" fontId="0" fillId="0" borderId="21" xfId="0" applyBorder="1" applyAlignment="1">
      <alignment horizontal="left" vertical="top" wrapText="1"/>
    </xf>
    <xf numFmtId="0" fontId="0" fillId="0" borderId="19" xfId="0" applyBorder="1" applyAlignment="1">
      <alignment horizontal="right" vertical="top" wrapText="1"/>
    </xf>
    <xf numFmtId="0" fontId="19" fillId="0" borderId="20" xfId="0" applyFont="1" applyBorder="1" applyAlignment="1">
      <alignment horizontal="center" vertical="top" wrapText="1"/>
    </xf>
    <xf numFmtId="0" fontId="19" fillId="0" borderId="20"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8" xfId="0" applyBorder="1" applyAlignment="1">
      <alignment horizontal="left" vertical="top" wrapText="1"/>
    </xf>
    <xf numFmtId="0" fontId="0" fillId="0" borderId="9" xfId="0" applyBorder="1" applyAlignment="1">
      <alignment horizontal="left" vertical="top" wrapText="1"/>
    </xf>
    <xf numFmtId="0" fontId="1" fillId="2" borderId="12" xfId="1" applyFill="1" applyBorder="1">
      <alignment horizontal="left" vertical="top" wrapText="1"/>
    </xf>
    <xf numFmtId="0" fontId="4" fillId="2" borderId="10" xfId="10" applyBorder="1">
      <alignment horizontal="left" vertical="top" wrapText="1"/>
    </xf>
    <xf numFmtId="0" fontId="0" fillId="0" borderId="7" xfId="0" applyFill="1" applyBorder="1" applyAlignment="1">
      <alignment horizontal="left" vertical="top" wrapText="1"/>
    </xf>
    <xf numFmtId="0" fontId="0" fillId="0" borderId="15" xfId="0" applyFill="1" applyBorder="1" applyAlignment="1">
      <alignment horizontal="left" vertical="top" wrapText="1"/>
    </xf>
    <xf numFmtId="49" fontId="0" fillId="0" borderId="0" xfId="0" applyNumberFormat="1" applyFill="1" applyAlignment="1">
      <alignment horizontal="left" vertical="top" wrapText="1"/>
    </xf>
    <xf numFmtId="0" fontId="1" fillId="3" borderId="8" xfId="1" applyFill="1" applyBorder="1">
      <alignment horizontal="left" vertical="top" wrapText="1"/>
    </xf>
    <xf numFmtId="0" fontId="6" fillId="0" borderId="6" xfId="14" applyFill="1" applyBorder="1">
      <alignment horizontal="left" vertical="top" wrapText="1"/>
    </xf>
    <xf numFmtId="0" fontId="1" fillId="0" borderId="16" xfId="1" applyFill="1" applyBorder="1">
      <alignment horizontal="left" vertical="top" wrapText="1"/>
    </xf>
    <xf numFmtId="0" fontId="2" fillId="0" borderId="17" xfId="26" applyFill="1" applyBorder="1">
      <alignment horizontal="left" vertical="top" wrapText="1" indent="3"/>
    </xf>
    <xf numFmtId="0" fontId="0" fillId="0" borderId="7" xfId="0" applyFill="1" applyBorder="1" applyAlignment="1">
      <alignment horizontal="center" vertical="top"/>
    </xf>
    <xf numFmtId="164" fontId="0" fillId="0" borderId="7" xfId="0" applyNumberFormat="1" applyFill="1" applyBorder="1" applyAlignment="1" applyProtection="1">
      <alignment horizontal="right" vertical="top" wrapText="1"/>
      <protection locked="0"/>
    </xf>
    <xf numFmtId="164" fontId="0" fillId="0" borderId="15" xfId="0" applyNumberFormat="1" applyFill="1" applyBorder="1" applyAlignment="1">
      <alignment horizontal="right" vertical="top" wrapText="1"/>
    </xf>
    <xf numFmtId="0" fontId="20" fillId="0" borderId="16" xfId="0" applyFont="1" applyFill="1" applyBorder="1" applyAlignment="1">
      <alignment horizontal="left" vertical="top" wrapText="1"/>
    </xf>
    <xf numFmtId="0" fontId="14" fillId="0" borderId="17" xfId="35" applyFill="1" applyBorder="1">
      <alignment horizontal="left" vertical="top" wrapText="1" indent="2"/>
    </xf>
    <xf numFmtId="0" fontId="15" fillId="0" borderId="17" xfId="37" applyFill="1" applyBorder="1">
      <alignment horizontal="left" vertical="top" wrapText="1" indent="2"/>
    </xf>
    <xf numFmtId="0" fontId="15" fillId="0" borderId="17" xfId="38" applyFill="1" applyBorder="1">
      <alignment horizontal="left" vertical="top" wrapText="1" indent="2"/>
    </xf>
    <xf numFmtId="0" fontId="1" fillId="3" borderId="16" xfId="1" applyFill="1" applyBorder="1">
      <alignment horizontal="left" vertical="top" wrapText="1"/>
    </xf>
    <xf numFmtId="0" fontId="6" fillId="0" borderId="17" xfId="14" applyFill="1" applyBorder="1">
      <alignment horizontal="left" vertical="top" wrapText="1"/>
    </xf>
    <xf numFmtId="0" fontId="20" fillId="0" borderId="3" xfId="0" applyFont="1" applyFill="1" applyBorder="1" applyAlignment="1">
      <alignment horizontal="left" vertical="top" wrapText="1"/>
    </xf>
    <xf numFmtId="0" fontId="0" fillId="0" borderId="14" xfId="0" applyFill="1" applyBorder="1" applyAlignment="1">
      <alignment horizontal="left" vertical="top" wrapText="1"/>
    </xf>
    <xf numFmtId="0" fontId="0" fillId="0" borderId="4" xfId="0" applyFill="1" applyBorder="1" applyAlignment="1">
      <alignment horizontal="left" vertical="top" wrapText="1"/>
    </xf>
    <xf numFmtId="0" fontId="1" fillId="2" borderId="12" xfId="13" applyFont="1" applyBorder="1" applyAlignment="1">
      <alignment horizontal="left" vertical="top" wrapText="1"/>
    </xf>
    <xf numFmtId="0" fontId="5" fillId="2" borderId="10" xfId="13" applyBorder="1">
      <alignment horizontal="right" vertical="top" wrapText="1"/>
    </xf>
    <xf numFmtId="164" fontId="0" fillId="0" borderId="13" xfId="0" applyNumberFormat="1" applyFill="1" applyBorder="1" applyAlignment="1">
      <alignment horizontal="right" vertical="top" wrapText="1"/>
    </xf>
    <xf numFmtId="0" fontId="0" fillId="0" borderId="11" xfId="0" applyFill="1" applyBorder="1" applyAlignment="1">
      <alignment horizontal="left" vertical="top" wrapText="1"/>
    </xf>
    <xf numFmtId="0" fontId="20" fillId="0" borderId="8"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5" xfId="0" applyFill="1" applyBorder="1" applyAlignment="1">
      <alignment horizontal="left" vertical="top" wrapText="1"/>
    </xf>
    <xf numFmtId="0" fontId="0" fillId="0" borderId="2" xfId="0" applyFill="1" applyBorder="1" applyAlignment="1">
      <alignment horizontal="left" vertical="top" wrapText="1"/>
    </xf>
    <xf numFmtId="0" fontId="0" fillId="0" borderId="1" xfId="0" applyFill="1" applyBorder="1" applyAlignment="1">
      <alignment horizontal="left" vertical="top" wrapText="1"/>
    </xf>
    <xf numFmtId="0" fontId="19" fillId="0" borderId="0" xfId="0" applyFont="1" applyFill="1" applyAlignment="1">
      <alignment horizontal="left" vertical="top" wrapText="1"/>
    </xf>
    <xf numFmtId="164" fontId="19" fillId="0" borderId="0" xfId="0" applyNumberFormat="1" applyFont="1" applyFill="1" applyAlignment="1">
      <alignment horizontal="right" vertical="top" wrapText="1"/>
    </xf>
    <xf numFmtId="165" fontId="21" fillId="3" borderId="0" xfId="0" applyNumberFormat="1" applyFont="1" applyFill="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left" vertical="top"/>
    </xf>
    <xf numFmtId="0" fontId="22" fillId="0" borderId="0" xfId="0" applyFont="1" applyAlignment="1">
      <alignment horizontal="left" vertical="top" wrapText="1"/>
    </xf>
    <xf numFmtId="0" fontId="22" fillId="0" borderId="0" xfId="0" applyFont="1" applyAlignment="1">
      <alignment horizontal="left" vertical="top"/>
    </xf>
    <xf numFmtId="164" fontId="0" fillId="4" borderId="22" xfId="0" applyNumberFormat="1" applyFill="1" applyBorder="1" applyAlignment="1" applyProtection="1">
      <alignment horizontal="center" vertical="top" wrapText="1"/>
      <protection locked="0"/>
    </xf>
    <xf numFmtId="164" fontId="0" fillId="4" borderId="0" xfId="0" applyNumberFormat="1" applyFill="1" applyAlignment="1" applyProtection="1">
      <alignment horizontal="center" vertical="top" wrapText="1"/>
      <protection locked="0"/>
    </xf>
    <xf numFmtId="164" fontId="0" fillId="4" borderId="17" xfId="0" applyNumberFormat="1" applyFill="1" applyBorder="1" applyAlignment="1" applyProtection="1">
      <alignment horizontal="center" vertical="top" wrapText="1"/>
      <protection locked="0"/>
    </xf>
    <xf numFmtId="0" fontId="22" fillId="0" borderId="23" xfId="0" applyFont="1" applyBorder="1" applyAlignment="1">
      <alignment horizontal="left" vertical="top" wrapText="1"/>
    </xf>
    <xf numFmtId="0" fontId="22" fillId="0" borderId="23" xfId="0" applyFont="1" applyBorder="1" applyAlignment="1">
      <alignment horizontal="left" vertical="top"/>
    </xf>
    <xf numFmtId="164" fontId="0" fillId="4" borderId="7" xfId="0" applyNumberFormat="1" applyFill="1" applyBorder="1" applyAlignment="1" applyProtection="1">
      <alignment horizontal="right" vertical="top" wrapText="1"/>
      <protection locked="0"/>
    </xf>
    <xf numFmtId="0" fontId="0" fillId="0" borderId="18" xfId="0" applyBorder="1" applyAlignment="1" applyProtection="1">
      <alignment horizontal="left" vertical="top" wrapText="1"/>
      <protection locked="0"/>
    </xf>
    <xf numFmtId="0" fontId="0" fillId="0" borderId="7" xfId="0" applyFill="1" applyBorder="1" applyAlignment="1" applyProtection="1">
      <alignment horizontal="left" vertical="top" wrapText="1"/>
      <protection locked="0"/>
    </xf>
    <xf numFmtId="165" fontId="0" fillId="0" borderId="7" xfId="0" applyNumberFormat="1" applyFill="1" applyBorder="1" applyAlignment="1" applyProtection="1">
      <alignment horizontal="right" vertical="top" wrapText="1"/>
      <protection locked="0"/>
    </xf>
    <xf numFmtId="166" fontId="0" fillId="0" borderId="7" xfId="0" applyNumberFormat="1" applyFill="1" applyBorder="1" applyAlignment="1" applyProtection="1">
      <alignment horizontal="right" vertical="top" wrapText="1"/>
      <protection locked="0"/>
    </xf>
    <xf numFmtId="0" fontId="0" fillId="0" borderId="2" xfId="0" applyFill="1" applyBorder="1" applyAlignment="1" applyProtection="1">
      <alignment horizontal="left" vertical="top" wrapText="1"/>
      <protection locked="0"/>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bin"/><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72000</xdr:colOff>
      <xdr:row>25</xdr:row>
      <xdr:rowOff>25657</xdr:rowOff>
    </xdr:from>
    <xdr:to>
      <xdr:col>0</xdr:col>
      <xdr:colOff>2736000</xdr:colOff>
      <xdr:row>44</xdr:row>
      <xdr:rowOff>17426</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96730" y="4788157"/>
          <a:ext cx="2660087" cy="3611270"/>
        </a:xfrm>
        <a:prstGeom prst="roundRect">
          <a:avLst>
            <a:gd name="adj" fmla="val 10005"/>
          </a:avLst>
        </a:prstGeom>
        <a:solidFill>
          <a:srgbClr val="09709F"/>
        </a:solidFill>
        <a:ln>
          <a:noFill/>
        </a:ln>
      </xdr:spPr>
      <xdr:style>
        <a:lnRef idx="2">
          <a:schemeClr val="accent1">
            <a:shade val="50000"/>
          </a:schemeClr>
        </a:lnRef>
        <a:fillRef idx="0">
          <a:srgbClr val="09709F"/>
        </a:fillRef>
        <a:effectRef idx="0">
          <a:schemeClr val="accent1"/>
        </a:effectRef>
        <a:fontRef idx="minor">
          <a:schemeClr val="accent1"/>
        </a:fontRef>
      </xdr:style>
      <xdr:txBody>
        <a:bodyPr vertOverflow="clip" horzOverflow="clip" lIns="96730" tIns="0" rIns="0" bIns="0" rtlCol="0" anchor="t"/>
        <a:lstStyle/>
        <a:p>
          <a:pPr algn="l"/>
          <a:endParaRPr sz="900" b="1">
            <a:solidFill>
              <a:srgbClr val="000000"/>
            </a:solidFill>
            <a:latin typeface="MS Shell Dlg"/>
          </a:endParaRPr>
        </a:p>
        <a:p>
          <a:pPr algn="l"/>
          <a:r>
            <a:rPr lang="fr-FR" sz="900" b="1" i="0">
              <a:solidFill>
                <a:srgbClr val="000000"/>
              </a:solidFill>
              <a:latin typeface="MS Shell Dlg"/>
            </a:rPr>
            <a:t>Architecte </a:t>
          </a:r>
          <a:r>
            <a:rPr lang="fr-FR" sz="900" b="0" i="0">
              <a:solidFill>
                <a:srgbClr val="000000"/>
              </a:solidFill>
              <a:latin typeface="MS Shell Dlg"/>
            </a:rPr>
            <a:t>Chabal Architectes</a:t>
          </a:r>
        </a:p>
        <a:p>
          <a:pPr algn="l"/>
          <a:r>
            <a:rPr lang="fr-FR" sz="900" b="0" i="0">
              <a:solidFill>
                <a:srgbClr val="000000"/>
              </a:solidFill>
              <a:latin typeface="MS Shell Dlg"/>
            </a:rPr>
            <a:t>8 Rue Charles Testoud</a:t>
          </a:r>
        </a:p>
        <a:p>
          <a:pPr algn="l"/>
          <a:r>
            <a:rPr lang="fr-FR" sz="900" b="0" i="0">
              <a:solidFill>
                <a:srgbClr val="000000"/>
              </a:solidFill>
              <a:latin typeface="MS Shell Dlg"/>
            </a:rPr>
            <a:t>38000 GRENOBLE</a:t>
          </a:r>
        </a:p>
        <a:p>
          <a:pPr algn="l"/>
          <a:r>
            <a:rPr lang="fr-FR" sz="900" b="0" i="0">
              <a:solidFill>
                <a:srgbClr val="000000"/>
              </a:solidFill>
              <a:latin typeface="MS Shell Dlg"/>
            </a:rPr>
            <a:t>Tel : 04 76 47 00 76</a:t>
          </a:r>
        </a:p>
        <a:p>
          <a:pPr algn="l"/>
          <a:r>
            <a:rPr lang="fr-FR" sz="900" b="1" i="0">
              <a:solidFill>
                <a:srgbClr val="000000"/>
              </a:solidFill>
              <a:latin typeface="MS Shell Dlg"/>
            </a:rPr>
            <a:t>Email : chabal-architectes@chabal.fr</a:t>
          </a:r>
        </a:p>
        <a:p>
          <a:pPr algn="l"/>
          <a:endParaRPr sz="900" b="1">
            <a:solidFill>
              <a:srgbClr val="000000"/>
            </a:solidFill>
            <a:latin typeface="MS Shell Dlg"/>
          </a:endParaRPr>
        </a:p>
        <a:p>
          <a:pPr algn="l"/>
          <a:r>
            <a:rPr lang="fr-FR" sz="900" b="1" i="0">
              <a:solidFill>
                <a:srgbClr val="000000"/>
              </a:solidFill>
              <a:latin typeface="MS Shell Dlg"/>
            </a:rPr>
            <a:t>BE Fluides </a:t>
          </a:r>
          <a:r>
            <a:rPr lang="fr-FR" sz="900" b="0" i="0">
              <a:solidFill>
                <a:srgbClr val="000000"/>
              </a:solidFill>
              <a:latin typeface="MS Shell Dlg"/>
            </a:rPr>
            <a:t>CET</a:t>
          </a:r>
        </a:p>
        <a:p>
          <a:pPr algn="l"/>
          <a:r>
            <a:rPr lang="fr-FR" sz="900" b="0" i="0">
              <a:solidFill>
                <a:srgbClr val="000000"/>
              </a:solidFill>
              <a:latin typeface="MS Shell Dlg"/>
            </a:rPr>
            <a:t>47 Chemin de la Taillat BP117</a:t>
          </a:r>
        </a:p>
        <a:p>
          <a:pPr algn="l"/>
          <a:r>
            <a:rPr lang="fr-FR" sz="900" b="0" i="0">
              <a:solidFill>
                <a:srgbClr val="000000"/>
              </a:solidFill>
              <a:latin typeface="MS Shell Dlg"/>
            </a:rPr>
            <a:t>38243 MEYLAN</a:t>
          </a:r>
        </a:p>
        <a:p>
          <a:pPr algn="l"/>
          <a:r>
            <a:rPr lang="fr-FR" sz="900" b="0" i="0">
              <a:solidFill>
                <a:srgbClr val="000000"/>
              </a:solidFill>
              <a:latin typeface="MS Shell Dlg"/>
            </a:rPr>
            <a:t>Tel : 04 76 90 62 18</a:t>
          </a:r>
        </a:p>
        <a:p>
          <a:pPr algn="l"/>
          <a:r>
            <a:rPr lang="fr-FR" sz="900" b="1" i="0">
              <a:solidFill>
                <a:srgbClr val="000000"/>
              </a:solidFill>
              <a:latin typeface="MS Shell Dlg"/>
            </a:rPr>
            <a:t>Email : contacts@be-cet.fr</a:t>
          </a:r>
        </a:p>
        <a:p>
          <a:pPr algn="l"/>
          <a:endParaRPr sz="800">
            <a:solidFill>
              <a:srgbClr val="000000"/>
            </a:solidFill>
            <a:latin typeface="MS Shell Dlg"/>
          </a:endParaRPr>
        </a:p>
        <a:p>
          <a:pPr algn="l"/>
          <a:r>
            <a:rPr lang="fr-FR" sz="900" b="1"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b="1">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900" b="1">
            <a:solidFill>
              <a:srgbClr val="000000"/>
            </a:solidFill>
            <a:latin typeface="MS Shell Dlg"/>
          </a:endParaRPr>
        </a:p>
        <a:p>
          <a:pPr algn="l"/>
          <a:r>
            <a:rPr lang="fr-FR" sz="900" b="1" i="0">
              <a:solidFill>
                <a:srgbClr val="000000"/>
              </a:solidFill>
              <a:latin typeface="MS Shell Dlg"/>
            </a:rPr>
            <a:t> </a:t>
          </a:r>
          <a:r>
            <a:rPr lang="fr-FR" sz="900" b="0" i="0">
              <a:solidFill>
                <a:srgbClr val="000000"/>
              </a:solidFill>
              <a:latin typeface="MS Shell Dlg"/>
            </a:rPr>
            <a:t> </a:t>
          </a:r>
        </a:p>
        <a:p>
          <a:pPr algn="l"/>
          <a:endParaRPr sz="900">
            <a:solidFill>
              <a:srgbClr val="000000"/>
            </a:solidFill>
            <a:latin typeface="MS Shell Dlg"/>
          </a:endParaRPr>
        </a:p>
        <a:p>
          <a:pPr algn="l"/>
          <a:r>
            <a:rPr lang="fr-FR" sz="900" b="0" i="0">
              <a:solidFill>
                <a:srgbClr val="000000"/>
              </a:solidFill>
              <a:latin typeface="MS Shell Dlg"/>
            </a:rPr>
            <a:t> </a:t>
          </a:r>
        </a:p>
        <a:p>
          <a:pPr algn="l"/>
          <a:endParaRPr sz="900">
            <a:solidFill>
              <a:srgbClr val="000000"/>
            </a:solidFill>
            <a:latin typeface="MS Shell Dlg"/>
          </a:endParaRPr>
        </a:p>
        <a:p>
          <a:pPr algn="l"/>
          <a:endParaRPr sz="900" b="1">
            <a:solidFill>
              <a:srgbClr val="000000"/>
            </a:solidFill>
            <a:latin typeface="MS Shell Dlg"/>
          </a:endParaRPr>
        </a:p>
        <a:p>
          <a:pPr algn="l"/>
          <a:endParaRPr sz="800">
            <a:solidFill>
              <a:srgbClr val="000000"/>
            </a:solidFill>
            <a:latin typeface="MS Shell Dlg"/>
          </a:endParaRPr>
        </a:p>
      </xdr:txBody>
    </xdr:sp>
    <xdr:clientData/>
  </xdr:twoCellAnchor>
  <xdr:twoCellAnchor editAs="absolute">
    <xdr:from>
      <xdr:col>0</xdr:col>
      <xdr:colOff>36000</xdr:colOff>
      <xdr:row>0</xdr:row>
      <xdr:rowOff>128974</xdr:rowOff>
    </xdr:from>
    <xdr:to>
      <xdr:col>0</xdr:col>
      <xdr:colOff>2484000</xdr:colOff>
      <xdr:row>9</xdr:row>
      <xdr:rowOff>123378</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4487" y="128974"/>
          <a:ext cx="2434383" cy="170890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200" b="1" i="0">
              <a:solidFill>
                <a:srgbClr val="909090"/>
              </a:solidFill>
              <a:latin typeface="MS Shell Dlg"/>
            </a:rPr>
            <a:t>Maitre d'Ouvrage :</a:t>
          </a:r>
        </a:p>
        <a:p>
          <a:pPr algn="ctr"/>
          <a:r>
            <a:rPr lang="fr-FR" sz="1400" b="1" i="0">
              <a:solidFill>
                <a:srgbClr val="909090"/>
              </a:solidFill>
              <a:latin typeface="MS Shell Dlg"/>
            </a:rPr>
            <a:t> </a:t>
          </a:r>
        </a:p>
        <a:p>
          <a:pPr algn="ctr"/>
          <a:r>
            <a:rPr lang="fr-FR" sz="1400" b="1" i="0">
              <a:solidFill>
                <a:srgbClr val="000000"/>
              </a:solidFill>
              <a:latin typeface="MS Shell Dlg"/>
            </a:rPr>
            <a:t>Université Grenoble Alpes</a:t>
          </a:r>
        </a:p>
        <a:p>
          <a:pPr algn="ctr"/>
          <a:r>
            <a:rPr lang="fr-FR" sz="1000" b="1" i="0">
              <a:solidFill>
                <a:srgbClr val="000000"/>
              </a:solidFill>
              <a:latin typeface="MS Shell Dlg"/>
            </a:rPr>
            <a:t>DGD PAT - Direction de la programmation et des projets immobiliers </a:t>
          </a:r>
        </a:p>
        <a:p>
          <a:pPr algn="ctr"/>
          <a:r>
            <a:rPr lang="fr-FR" sz="1000" b="1" i="0">
              <a:solidFill>
                <a:srgbClr val="000000"/>
              </a:solidFill>
              <a:latin typeface="MS Shell Dlg"/>
            </a:rPr>
            <a:t>38058 GRENOBLE CEDEX 9</a:t>
          </a:r>
        </a:p>
        <a:p>
          <a:pPr algn="ctr"/>
          <a:endParaRPr sz="1000" b="1">
            <a:solidFill>
              <a:srgbClr val="000000"/>
            </a:solidFill>
            <a:latin typeface="MS Shell Dlg"/>
          </a:endParaRPr>
        </a:p>
        <a:p>
          <a:pPr algn="ctr"/>
          <a:endParaRPr sz="10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2592000</xdr:colOff>
      <xdr:row>0</xdr:row>
      <xdr:rowOff>128974</xdr:rowOff>
    </xdr:from>
    <xdr:to>
      <xdr:col>0</xdr:col>
      <xdr:colOff>6516000</xdr:colOff>
      <xdr:row>15</xdr:row>
      <xdr:rowOff>92778</xdr:rowOff>
    </xdr:to>
    <xdr:pic>
      <xdr:nvPicPr>
        <xdr:cNvPr id="5" name="Forme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4931" y="128974"/>
          <a:ext cx="110" cy="78"/>
        </a:xfrm>
        <a:prstGeom prst="rect">
          <a:avLst/>
        </a:prstGeom>
      </xdr:spPr>
    </xdr:pic>
    <xdr:clientData/>
  </xdr:twoCellAnchor>
  <xdr:twoCellAnchor editAs="absolute">
    <xdr:from>
      <xdr:col>0</xdr:col>
      <xdr:colOff>72000</xdr:colOff>
      <xdr:row>16</xdr:row>
      <xdr:rowOff>15130</xdr:rowOff>
    </xdr:from>
    <xdr:to>
      <xdr:col>0</xdr:col>
      <xdr:colOff>6516000</xdr:colOff>
      <xdr:row>24</xdr:row>
      <xdr:rowOff>38817</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96730" y="3063130"/>
          <a:ext cx="6432574" cy="154768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64487" rIns="0" bIns="0" rtlCol="0" anchor="ctr"/>
        <a:lstStyle/>
        <a:p>
          <a:pPr algn="ctr"/>
          <a:r>
            <a:rPr lang="fr-FR" sz="1800" b="1" i="0">
              <a:solidFill>
                <a:srgbClr val="000000"/>
              </a:solidFill>
              <a:latin typeface="MS Shell Dlg"/>
            </a:rPr>
            <a:t>Réaménagement et réhabilitation thermique des bâtiment Stendhal F et H</a:t>
          </a:r>
        </a:p>
        <a:p>
          <a:pPr algn="ctr"/>
          <a:endParaRPr sz="1200">
            <a:solidFill>
              <a:srgbClr val="000000"/>
            </a:solidFill>
            <a:latin typeface="MS Shell Dlg"/>
          </a:endParaRPr>
        </a:p>
        <a:p>
          <a:pPr algn="ctr"/>
          <a:endParaRPr sz="1200">
            <a:solidFill>
              <a:srgbClr val="000000"/>
            </a:solidFill>
            <a:latin typeface="MS Shell Dlg"/>
          </a:endParaRPr>
        </a:p>
        <a:p>
          <a:pPr algn="ctr"/>
          <a:r>
            <a:rPr lang="fr-FR" sz="1600" b="0" i="0">
              <a:solidFill>
                <a:srgbClr val="000000"/>
              </a:solidFill>
              <a:latin typeface="Arial"/>
            </a:rPr>
            <a:t>ADRESSE :</a:t>
          </a:r>
        </a:p>
        <a:p>
          <a:pPr algn="ctr"/>
          <a:r>
            <a:rPr lang="fr-FR" sz="1600" b="0" i="0">
              <a:solidFill>
                <a:srgbClr val="000000"/>
              </a:solidFill>
              <a:latin typeface="MS Shell Dlg"/>
            </a:rPr>
            <a:t>1180 Avenue centrale</a:t>
          </a:r>
        </a:p>
        <a:p>
          <a:pPr algn="ctr"/>
          <a:r>
            <a:rPr lang="fr-FR" sz="1600" b="0" i="0">
              <a:solidFill>
                <a:srgbClr val="000000"/>
              </a:solidFill>
              <a:latin typeface="MS Shell Dlg"/>
            </a:rPr>
            <a:t>38610 GIERES</a:t>
          </a:r>
        </a:p>
        <a:p>
          <a:pPr algn="ctr"/>
          <a:endParaRPr sz="2400" b="1" u="sng">
            <a:solidFill>
              <a:srgbClr val="000000"/>
            </a:solidFill>
            <a:latin typeface="MS Shell Dlg"/>
          </a:endParaRPr>
        </a:p>
        <a:p>
          <a:pPr algn="ctr"/>
          <a:endParaRPr sz="2400" b="1">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504000</xdr:colOff>
      <xdr:row>9</xdr:row>
      <xdr:rowOff>91135</xdr:rowOff>
    </xdr:from>
    <xdr:to>
      <xdr:col>0</xdr:col>
      <xdr:colOff>2088000</xdr:colOff>
      <xdr:row>14</xdr:row>
      <xdr:rowOff>105939</xdr:rowOff>
    </xdr:to>
    <xdr:pic>
      <xdr:nvPicPr>
        <xdr:cNvPr id="7" name="Forme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427" y="1805635"/>
          <a:ext cx="44" cy="27"/>
        </a:xfrm>
        <a:prstGeom prst="rect">
          <a:avLst/>
        </a:prstGeom>
      </xdr:spPr>
    </xdr:pic>
    <xdr:clientData/>
  </xdr:twoCellAnchor>
  <xdr:twoCellAnchor editAs="absolute">
    <xdr:from>
      <xdr:col>0</xdr:col>
      <xdr:colOff>2880000</xdr:colOff>
      <xdr:row>25</xdr:row>
      <xdr:rowOff>25657</xdr:rowOff>
    </xdr:from>
    <xdr:to>
      <xdr:col>0</xdr:col>
      <xdr:colOff>6480000</xdr:colOff>
      <xdr:row>44</xdr:row>
      <xdr:rowOff>17426</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2901913" y="4788157"/>
          <a:ext cx="3595148" cy="3611270"/>
        </a:xfrm>
        <a:prstGeom prst="roundRect">
          <a:avLst>
            <a:gd name="adj" fmla="val 6670"/>
          </a:avLst>
        </a:prstGeom>
        <a:solidFill>
          <a:srgbClr val="0095C1"/>
        </a:solidFill>
        <a:ln>
          <a:noFill/>
        </a:ln>
      </xdr:spPr>
      <xdr:style>
        <a:lnRef idx="2">
          <a:schemeClr val="accent1">
            <a:shade val="50000"/>
          </a:schemeClr>
        </a:lnRef>
        <a:fillRef idx="0">
          <a:srgbClr val="0095C1"/>
        </a:fillRef>
        <a:effectRef idx="0">
          <a:schemeClr val="accent1"/>
        </a:effectRef>
        <a:fontRef idx="minor">
          <a:schemeClr val="accent1"/>
        </a:fontRef>
      </xdr:style>
      <xdr:txBody>
        <a:bodyPr vertOverflow="clip" horzOverflow="clip" lIns="0" tIns="0" rIns="0" bIns="0" rtlCol="0" anchor="ctr"/>
        <a:lstStyle/>
        <a:p>
          <a:pPr algn="ctr"/>
          <a:r>
            <a:rPr lang="fr-FR" sz="1800" b="1" i="0">
              <a:solidFill>
                <a:srgbClr val="000000"/>
              </a:solidFill>
              <a:latin typeface="MS Shell Dlg"/>
            </a:rPr>
            <a:t>DPGF Ind.6</a:t>
          </a:r>
        </a:p>
        <a:p>
          <a:pPr algn="ctr"/>
          <a:endParaRPr sz="1800" b="1">
            <a:solidFill>
              <a:srgbClr val="000000"/>
            </a:solidFill>
            <a:latin typeface="MS Shell Dlg"/>
          </a:endParaRPr>
        </a:p>
        <a:p>
          <a:pPr algn="ctr"/>
          <a:r>
            <a:rPr lang="fr-FR" sz="1800" b="1" i="0">
              <a:solidFill>
                <a:srgbClr val="000000"/>
              </a:solidFill>
              <a:latin typeface="MS Shell Dlg"/>
            </a:rPr>
            <a:t>Lot N°01 DESAMIANTAGE</a:t>
          </a:r>
        </a:p>
        <a:p>
          <a:pPr algn="ctr"/>
          <a:endParaRPr sz="1800" b="1">
            <a:solidFill>
              <a:srgbClr val="000000"/>
            </a:solidFill>
            <a:latin typeface="MS Shell Dlg"/>
          </a:endParaRPr>
        </a:p>
        <a:p>
          <a:pPr algn="ctr"/>
          <a:endParaRPr sz="1800" b="1">
            <a:solidFill>
              <a:srgbClr val="000000"/>
            </a:solidFill>
            <a:latin typeface="MS Shell Dlg"/>
          </a:endParaRPr>
        </a:p>
        <a:p>
          <a:pPr algn="ctr"/>
          <a:r>
            <a:rPr lang="fr-FR" sz="1400" b="1" i="0">
              <a:solidFill>
                <a:srgbClr val="000000"/>
              </a:solidFill>
              <a:latin typeface="MS Shell Dlg"/>
            </a:rPr>
            <a:t>Date : 05/02/2026</a:t>
          </a:r>
        </a:p>
        <a:p>
          <a:pPr algn="ctr"/>
          <a:endParaRPr sz="800">
            <a:solidFill>
              <a:srgbClr val="000000"/>
            </a:solidFill>
            <a:latin typeface="MS Shell Dlg"/>
          </a:endParaRPr>
        </a:p>
        <a:p>
          <a:pPr algn="ctr"/>
          <a:r>
            <a:rPr lang="fr-FR" sz="1400" b="1" i="0">
              <a:solidFill>
                <a:srgbClr val="000000"/>
              </a:solidFill>
              <a:latin typeface="MS Shell Dlg"/>
            </a:rPr>
            <a:t>Phase : DCE</a:t>
          </a:r>
        </a:p>
      </xdr:txBody>
    </xdr:sp>
    <xdr:clientData/>
  </xdr:twoCellAnchor>
  <xdr:twoCellAnchor editAs="absolute">
    <xdr:from>
      <xdr:col>0</xdr:col>
      <xdr:colOff>108000</xdr:colOff>
      <xdr:row>45</xdr:row>
      <xdr:rowOff>36509</xdr:rowOff>
    </xdr:from>
    <xdr:to>
      <xdr:col>0</xdr:col>
      <xdr:colOff>6480000</xdr:colOff>
      <xdr:row>49</xdr:row>
      <xdr:rowOff>48352</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112852" y="8609009"/>
          <a:ext cx="6384209" cy="773843"/>
        </a:xfrm>
        <a:prstGeom prst="roundRect">
          <a:avLst>
            <a:gd name="adj" fmla="val 10005"/>
          </a:avLst>
        </a:prstGeom>
        <a:solidFill>
          <a:srgbClr val="0191BC"/>
        </a:solidFill>
        <a:ln>
          <a:noFill/>
        </a:ln>
      </xdr:spPr>
      <xdr:style>
        <a:lnRef idx="2">
          <a:schemeClr val="accent1">
            <a:shade val="50000"/>
          </a:schemeClr>
        </a:lnRef>
        <a:fillRef idx="0">
          <a:srgbClr val="0191BC"/>
        </a:fillRef>
        <a:effectRef idx="0">
          <a:schemeClr val="accent1"/>
        </a:effectRef>
        <a:fontRef idx="minor">
          <a:schemeClr val="accent1"/>
        </a:fontRef>
      </xdr:style>
      <xdr:txBody>
        <a:bodyPr vertOverflow="clip" horzOverflow="clip" lIns="96730" tIns="0" rIns="0" bIns="0" rtlCol="0" anchor="ctr"/>
        <a:lstStyle/>
        <a:p>
          <a:pPr algn="l"/>
          <a:r>
            <a:rPr lang="fr-FR" sz="900" b="1" i="0">
              <a:solidFill>
                <a:srgbClr val="000000"/>
              </a:solidFill>
              <a:latin typeface="MS Shell Dlg"/>
            </a:rPr>
            <a:t>Economiste :</a:t>
          </a:r>
          <a:r>
            <a:rPr lang="fr-FR" sz="900" b="0" i="0">
              <a:solidFill>
                <a:srgbClr val="000000"/>
              </a:solidFill>
              <a:latin typeface="MS Shell Dlg"/>
            </a:rPr>
            <a:t>PE2C</a:t>
          </a:r>
        </a:p>
        <a:p>
          <a:pPr algn="l"/>
          <a:r>
            <a:rPr lang="fr-FR" sz="900" b="0" i="0">
              <a:solidFill>
                <a:srgbClr val="000000"/>
              </a:solidFill>
              <a:latin typeface="MS Shell Dlg"/>
            </a:rPr>
            <a:t>415 C Rue Paul Bert</a:t>
          </a:r>
        </a:p>
        <a:p>
          <a:pPr algn="l"/>
          <a:r>
            <a:rPr lang="fr-FR" sz="900" b="0" i="0">
              <a:solidFill>
                <a:srgbClr val="000000"/>
              </a:solidFill>
              <a:latin typeface="MS Shell Dlg"/>
            </a:rPr>
            <a:t>38140 IZEAUX</a:t>
          </a:r>
        </a:p>
        <a:p>
          <a:pPr algn="l"/>
          <a:r>
            <a:rPr lang="fr-FR" sz="900" b="0" i="0">
              <a:solidFill>
                <a:srgbClr val="000000"/>
              </a:solidFill>
              <a:latin typeface="MS Shell Dlg"/>
            </a:rPr>
            <a:t>Tel : 04 76 37 48 86</a:t>
          </a:r>
        </a:p>
        <a:p>
          <a:pPr algn="l"/>
          <a:r>
            <a:rPr lang="fr-FR" sz="900" b="1" i="0">
              <a:solidFill>
                <a:srgbClr val="000000"/>
              </a:solidFill>
              <a:latin typeface="MS Shell Dlg"/>
            </a:rPr>
            <a:t>Email : philippe@pe2c.fr</a:t>
          </a:r>
        </a:p>
      </xdr:txBody>
    </xdr:sp>
    <xdr:clientData/>
  </xdr:twoCellAnchor>
  <xdr:twoCellAnchor editAs="absolute">
    <xdr:from>
      <xdr:col>0</xdr:col>
      <xdr:colOff>4752000</xdr:colOff>
      <xdr:row>45</xdr:row>
      <xdr:rowOff>84874</xdr:rowOff>
    </xdr:from>
    <xdr:to>
      <xdr:col>0</xdr:col>
      <xdr:colOff>6336000</xdr:colOff>
      <xdr:row>48</xdr:row>
      <xdr:rowOff>190487</xdr:rowOff>
    </xdr:to>
    <xdr:pic>
      <xdr:nvPicPr>
        <xdr:cNvPr id="10" name="Forme8">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77752" y="8657374"/>
          <a:ext cx="44" cy="19"/>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46779-F080-4484-8932-E908B3368A0C}">
  <sheetPr>
    <pageSetUpPr fitToPage="1"/>
  </sheetPr>
  <dimension ref="A1"/>
  <sheetViews>
    <sheetView showGridLines="0" workbookViewId="0"/>
  </sheetViews>
  <sheetFormatPr baseColWidth="10" defaultColWidth="10.6640625" defaultRowHeight="14.4" x14ac:dyDescent="0.3"/>
  <cols>
    <col min="1" max="1" width="111.21875" customWidth="1"/>
    <col min="2" max="2" width="10.6640625" customWidth="1"/>
  </cols>
  <sheetData/>
  <sheetProtection password="854C" sheet="1" objects="1" scenarios="1" selectLockedCells="1"/>
  <printOptions horizontalCentered="1"/>
  <pageMargins left="0.08" right="0.08" top="0.06" bottom="0.08"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7EDA6-AEE5-4D4A-AF6E-C89647BABE99}">
  <sheetPr>
    <pageSetUpPr fitToPage="1"/>
  </sheetPr>
  <dimension ref="A1:ZZ80"/>
  <sheetViews>
    <sheetView showGridLines="0" tabSelected="1" workbookViewId="0">
      <pane xSplit="2" ySplit="5" topLeftCell="C6" activePane="bottomRight" state="frozen"/>
      <selection pane="topRight" activeCell="C1" sqref="C1"/>
      <selection pane="bottomLeft" activeCell="A2" sqref="A2"/>
      <selection pane="bottomRight" activeCell="E9" sqref="E9"/>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96" customHeight="1" x14ac:dyDescent="0.3">
      <c r="A1" s="42" t="s">
        <v>123</v>
      </c>
      <c r="B1" s="43"/>
      <c r="C1" s="43"/>
      <c r="D1" s="43"/>
      <c r="E1" s="43"/>
      <c r="F1" s="43"/>
    </row>
    <row r="2" spans="1:702" x14ac:dyDescent="0.3">
      <c r="A2" s="44"/>
      <c r="B2" s="45"/>
      <c r="C2" s="45"/>
      <c r="D2" s="45"/>
      <c r="E2" s="45"/>
      <c r="F2" s="45"/>
    </row>
    <row r="3" spans="1:702" x14ac:dyDescent="0.3">
      <c r="A3" s="42" t="s">
        <v>124</v>
      </c>
      <c r="B3" s="42"/>
      <c r="C3" s="46"/>
      <c r="D3" s="47"/>
      <c r="E3" s="47"/>
      <c r="F3" s="48"/>
    </row>
    <row r="4" spans="1:702" x14ac:dyDescent="0.3">
      <c r="A4" s="49"/>
      <c r="B4" s="50"/>
      <c r="C4" s="50"/>
      <c r="D4" s="50"/>
      <c r="E4" s="50"/>
      <c r="F4" s="50"/>
    </row>
    <row r="5" spans="1:702" ht="28.8" x14ac:dyDescent="0.3">
      <c r="A5" s="1"/>
      <c r="B5" s="2"/>
      <c r="C5" s="3" t="s">
        <v>0</v>
      </c>
      <c r="D5" s="4" t="s">
        <v>1</v>
      </c>
      <c r="E5" s="4" t="s">
        <v>2</v>
      </c>
      <c r="F5" s="4" t="s">
        <v>3</v>
      </c>
    </row>
    <row r="6" spans="1:702" x14ac:dyDescent="0.3">
      <c r="A6" s="5"/>
      <c r="B6" s="6"/>
      <c r="C6" s="7"/>
      <c r="D6" s="52"/>
      <c r="E6" s="7"/>
      <c r="F6" s="8"/>
    </row>
    <row r="7" spans="1:702" ht="18.600000000000001" x14ac:dyDescent="0.3">
      <c r="A7" s="9" t="s">
        <v>4</v>
      </c>
      <c r="B7" s="10" t="s">
        <v>5</v>
      </c>
      <c r="C7" s="11"/>
      <c r="D7" s="53"/>
      <c r="E7" s="11"/>
      <c r="F7" s="12"/>
      <c r="ZY7" t="s">
        <v>6</v>
      </c>
      <c r="ZZ7" s="13"/>
    </row>
    <row r="8" spans="1:702" ht="17.399999999999999" x14ac:dyDescent="0.3">
      <c r="A8" s="14" t="s">
        <v>7</v>
      </c>
      <c r="B8" s="15" t="s">
        <v>8</v>
      </c>
      <c r="C8" s="11"/>
      <c r="D8" s="53"/>
      <c r="E8" s="11"/>
      <c r="F8" s="12"/>
      <c r="ZY8" t="s">
        <v>9</v>
      </c>
      <c r="ZZ8" s="13"/>
    </row>
    <row r="9" spans="1:702" x14ac:dyDescent="0.3">
      <c r="A9" s="16" t="s">
        <v>10</v>
      </c>
      <c r="B9" s="17" t="s">
        <v>11</v>
      </c>
      <c r="C9" s="18" t="s">
        <v>12</v>
      </c>
      <c r="D9" s="54">
        <v>1</v>
      </c>
      <c r="E9" s="51"/>
      <c r="F9" s="20">
        <f>ROUND(D9*E9,2)</f>
        <v>0</v>
      </c>
      <c r="ZY9" t="s">
        <v>13</v>
      </c>
      <c r="ZZ9" s="13" t="s">
        <v>14</v>
      </c>
    </row>
    <row r="10" spans="1:702" x14ac:dyDescent="0.3">
      <c r="A10" s="21"/>
      <c r="B10" s="22" t="s">
        <v>15</v>
      </c>
      <c r="C10" s="11"/>
      <c r="D10" s="53"/>
      <c r="E10" s="11"/>
      <c r="F10" s="12"/>
    </row>
    <row r="11" spans="1:702" x14ac:dyDescent="0.3">
      <c r="A11" s="21"/>
      <c r="B11" s="23" t="s">
        <v>16</v>
      </c>
      <c r="C11" s="11"/>
      <c r="D11" s="53"/>
      <c r="E11" s="11"/>
      <c r="F11" s="12"/>
    </row>
    <row r="12" spans="1:702" x14ac:dyDescent="0.3">
      <c r="A12" s="21"/>
      <c r="B12" s="24" t="s">
        <v>17</v>
      </c>
      <c r="C12" s="11"/>
      <c r="D12" s="53"/>
      <c r="E12" s="11"/>
      <c r="F12" s="12"/>
    </row>
    <row r="13" spans="1:702" x14ac:dyDescent="0.3">
      <c r="A13" s="16" t="s">
        <v>18</v>
      </c>
      <c r="B13" s="17" t="s">
        <v>19</v>
      </c>
      <c r="C13" s="18" t="s">
        <v>20</v>
      </c>
      <c r="D13" s="54">
        <v>1</v>
      </c>
      <c r="E13" s="51"/>
      <c r="F13" s="20">
        <f>ROUND(D13*E13,2)</f>
        <v>0</v>
      </c>
      <c r="ZY13" t="s">
        <v>21</v>
      </c>
      <c r="ZZ13" s="13" t="s">
        <v>22</v>
      </c>
    </row>
    <row r="14" spans="1:702" x14ac:dyDescent="0.3">
      <c r="A14" s="21"/>
      <c r="B14" s="22" t="s">
        <v>23</v>
      </c>
      <c r="C14" s="11"/>
      <c r="D14" s="53"/>
      <c r="E14" s="11"/>
      <c r="F14" s="12"/>
    </row>
    <row r="15" spans="1:702" x14ac:dyDescent="0.3">
      <c r="A15" s="21"/>
      <c r="B15" s="23" t="s">
        <v>24</v>
      </c>
      <c r="C15" s="11"/>
      <c r="D15" s="53"/>
      <c r="E15" s="11"/>
      <c r="F15" s="12"/>
    </row>
    <row r="16" spans="1:702" x14ac:dyDescent="0.3">
      <c r="A16" s="21"/>
      <c r="B16" s="24" t="s">
        <v>25</v>
      </c>
      <c r="C16" s="11"/>
      <c r="D16" s="53"/>
      <c r="E16" s="11"/>
      <c r="F16" s="12"/>
    </row>
    <row r="17" spans="1:702" x14ac:dyDescent="0.3">
      <c r="A17" s="16" t="s">
        <v>26</v>
      </c>
      <c r="B17" s="17" t="s">
        <v>27</v>
      </c>
      <c r="C17" s="18" t="s">
        <v>28</v>
      </c>
      <c r="D17" s="54">
        <v>1</v>
      </c>
      <c r="E17" s="51"/>
      <c r="F17" s="20">
        <f>ROUND(D17*E17,2)</f>
        <v>0</v>
      </c>
      <c r="ZY17" t="s">
        <v>29</v>
      </c>
      <c r="ZZ17" s="13" t="s">
        <v>30</v>
      </c>
    </row>
    <row r="18" spans="1:702" x14ac:dyDescent="0.3">
      <c r="A18" s="21"/>
      <c r="B18" s="22" t="s">
        <v>31</v>
      </c>
      <c r="C18" s="11"/>
      <c r="D18" s="53"/>
      <c r="E18" s="11"/>
      <c r="F18" s="12"/>
    </row>
    <row r="19" spans="1:702" x14ac:dyDescent="0.3">
      <c r="A19" s="21"/>
      <c r="B19" s="23" t="s">
        <v>32</v>
      </c>
      <c r="C19" s="11"/>
      <c r="D19" s="53"/>
      <c r="E19" s="11"/>
      <c r="F19" s="12"/>
    </row>
    <row r="20" spans="1:702" x14ac:dyDescent="0.3">
      <c r="A20" s="21"/>
      <c r="B20" s="24" t="s">
        <v>33</v>
      </c>
      <c r="C20" s="11"/>
      <c r="D20" s="53"/>
      <c r="E20" s="11"/>
      <c r="F20" s="12"/>
    </row>
    <row r="21" spans="1:702" ht="17.399999999999999" x14ac:dyDescent="0.3">
      <c r="A21" s="25" t="s">
        <v>34</v>
      </c>
      <c r="B21" s="26" t="s">
        <v>35</v>
      </c>
      <c r="C21" s="11"/>
      <c r="D21" s="53"/>
      <c r="E21" s="11"/>
      <c r="F21" s="12"/>
      <c r="ZY21" t="s">
        <v>36</v>
      </c>
      <c r="ZZ21" s="13"/>
    </row>
    <row r="22" spans="1:702" x14ac:dyDescent="0.3">
      <c r="A22" s="16" t="s">
        <v>37</v>
      </c>
      <c r="B22" s="17" t="s">
        <v>38</v>
      </c>
      <c r="C22" s="18" t="s">
        <v>39</v>
      </c>
      <c r="D22" s="55">
        <v>322.8</v>
      </c>
      <c r="E22" s="51"/>
      <c r="F22" s="20">
        <f>ROUND(D22*E22,2)</f>
        <v>0</v>
      </c>
      <c r="ZY22" t="s">
        <v>40</v>
      </c>
      <c r="ZZ22" s="13" t="s">
        <v>41</v>
      </c>
    </row>
    <row r="23" spans="1:702" x14ac:dyDescent="0.3">
      <c r="A23" s="21"/>
      <c r="B23" s="22" t="s">
        <v>42</v>
      </c>
      <c r="C23" s="11"/>
      <c r="D23" s="53"/>
      <c r="E23" s="11"/>
      <c r="F23" s="12"/>
    </row>
    <row r="24" spans="1:702" x14ac:dyDescent="0.3">
      <c r="A24" s="21"/>
      <c r="B24" s="23" t="s">
        <v>43</v>
      </c>
      <c r="C24" s="11"/>
      <c r="D24" s="53"/>
      <c r="E24" s="11"/>
      <c r="F24" s="12"/>
    </row>
    <row r="25" spans="1:702" ht="20.399999999999999" x14ac:dyDescent="0.3">
      <c r="A25" s="21"/>
      <c r="B25" s="24" t="s">
        <v>44</v>
      </c>
      <c r="C25" s="11"/>
      <c r="D25" s="53"/>
      <c r="E25" s="11"/>
      <c r="F25" s="12"/>
    </row>
    <row r="26" spans="1:702" x14ac:dyDescent="0.3">
      <c r="A26" s="21"/>
      <c r="B26" s="23" t="s">
        <v>45</v>
      </c>
      <c r="C26" s="11"/>
      <c r="D26" s="53"/>
      <c r="E26" s="11"/>
      <c r="F26" s="12"/>
    </row>
    <row r="27" spans="1:702" ht="20.399999999999999" x14ac:dyDescent="0.3">
      <c r="A27" s="21"/>
      <c r="B27" s="24" t="s">
        <v>46</v>
      </c>
      <c r="C27" s="11"/>
      <c r="D27" s="53"/>
      <c r="E27" s="11"/>
      <c r="F27" s="12"/>
    </row>
    <row r="28" spans="1:702" ht="17.399999999999999" x14ac:dyDescent="0.3">
      <c r="A28" s="25" t="s">
        <v>47</v>
      </c>
      <c r="B28" s="26" t="s">
        <v>48</v>
      </c>
      <c r="C28" s="11"/>
      <c r="D28" s="53"/>
      <c r="E28" s="11"/>
      <c r="F28" s="12"/>
      <c r="ZY28" t="s">
        <v>49</v>
      </c>
      <c r="ZZ28" s="13"/>
    </row>
    <row r="29" spans="1:702" x14ac:dyDescent="0.3">
      <c r="A29" s="16" t="s">
        <v>50</v>
      </c>
      <c r="B29" s="17" t="s">
        <v>51</v>
      </c>
      <c r="C29" s="18" t="s">
        <v>52</v>
      </c>
      <c r="D29" s="54">
        <v>1</v>
      </c>
      <c r="E29" s="51"/>
      <c r="F29" s="20">
        <f>ROUND(D29*E29,2)</f>
        <v>0</v>
      </c>
      <c r="ZY29" t="s">
        <v>53</v>
      </c>
      <c r="ZZ29" s="13" t="s">
        <v>54</v>
      </c>
    </row>
    <row r="30" spans="1:702" x14ac:dyDescent="0.3">
      <c r="A30" s="21"/>
      <c r="B30" s="22" t="s">
        <v>55</v>
      </c>
      <c r="C30" s="11"/>
      <c r="D30" s="53"/>
      <c r="E30" s="11"/>
      <c r="F30" s="12"/>
    </row>
    <row r="31" spans="1:702" x14ac:dyDescent="0.3">
      <c r="A31" s="21"/>
      <c r="B31" s="23" t="s">
        <v>56</v>
      </c>
      <c r="C31" s="11"/>
      <c r="D31" s="53"/>
      <c r="E31" s="11"/>
      <c r="F31" s="12"/>
    </row>
    <row r="32" spans="1:702" x14ac:dyDescent="0.3">
      <c r="A32" s="21"/>
      <c r="B32" s="24" t="s">
        <v>57</v>
      </c>
      <c r="C32" s="11"/>
      <c r="D32" s="53"/>
      <c r="E32" s="11"/>
      <c r="F32" s="12"/>
    </row>
    <row r="33" spans="1:702" x14ac:dyDescent="0.3">
      <c r="A33" s="21"/>
      <c r="B33" s="24" t="s">
        <v>58</v>
      </c>
      <c r="C33" s="11"/>
      <c r="D33" s="53"/>
      <c r="E33" s="11"/>
      <c r="F33" s="12"/>
    </row>
    <row r="34" spans="1:702" x14ac:dyDescent="0.3">
      <c r="A34" s="16" t="s">
        <v>59</v>
      </c>
      <c r="B34" s="17" t="s">
        <v>60</v>
      </c>
      <c r="C34" s="18" t="s">
        <v>61</v>
      </c>
      <c r="D34" s="19">
        <v>365.86</v>
      </c>
      <c r="E34" s="51"/>
      <c r="F34" s="20">
        <f>ROUND(D34*E34,2)</f>
        <v>0</v>
      </c>
      <c r="ZY34" t="s">
        <v>62</v>
      </c>
      <c r="ZZ34" s="13" t="s">
        <v>63</v>
      </c>
    </row>
    <row r="35" spans="1:702" x14ac:dyDescent="0.3">
      <c r="A35" s="21"/>
      <c r="B35" s="22" t="s">
        <v>64</v>
      </c>
      <c r="C35" s="11"/>
      <c r="D35" s="53"/>
      <c r="E35" s="11"/>
      <c r="F35" s="12"/>
    </row>
    <row r="36" spans="1:702" x14ac:dyDescent="0.3">
      <c r="A36" s="21"/>
      <c r="B36" s="23" t="s">
        <v>65</v>
      </c>
      <c r="C36" s="11"/>
      <c r="D36" s="53"/>
      <c r="E36" s="11"/>
      <c r="F36" s="12"/>
    </row>
    <row r="37" spans="1:702" x14ac:dyDescent="0.3">
      <c r="A37" s="21"/>
      <c r="B37" s="24" t="s">
        <v>66</v>
      </c>
      <c r="C37" s="11"/>
      <c r="D37" s="53"/>
      <c r="E37" s="11"/>
      <c r="F37" s="12"/>
    </row>
    <row r="38" spans="1:702" x14ac:dyDescent="0.3">
      <c r="A38" s="21"/>
      <c r="B38" s="24" t="s">
        <v>67</v>
      </c>
      <c r="C38" s="11"/>
      <c r="D38" s="53"/>
      <c r="E38" s="11"/>
      <c r="F38" s="12"/>
    </row>
    <row r="39" spans="1:702" x14ac:dyDescent="0.3">
      <c r="A39" s="21"/>
      <c r="B39" s="24" t="s">
        <v>68</v>
      </c>
      <c r="C39" s="11"/>
      <c r="D39" s="53"/>
      <c r="E39" s="11"/>
      <c r="F39" s="12"/>
    </row>
    <row r="40" spans="1:702" x14ac:dyDescent="0.3">
      <c r="A40" s="21"/>
      <c r="B40" s="24" t="s">
        <v>69</v>
      </c>
      <c r="C40" s="11"/>
      <c r="D40" s="53"/>
      <c r="E40" s="11"/>
      <c r="F40" s="12"/>
    </row>
    <row r="41" spans="1:702" x14ac:dyDescent="0.3">
      <c r="A41" s="21"/>
      <c r="B41" s="24"/>
      <c r="C41" s="11"/>
      <c r="D41" s="53"/>
      <c r="E41" s="11"/>
      <c r="F41" s="12"/>
    </row>
    <row r="42" spans="1:702" x14ac:dyDescent="0.3">
      <c r="A42" s="21"/>
      <c r="B42" s="24" t="s">
        <v>70</v>
      </c>
      <c r="C42" s="11"/>
      <c r="D42" s="53"/>
      <c r="E42" s="11"/>
      <c r="F42" s="12"/>
    </row>
    <row r="43" spans="1:702" x14ac:dyDescent="0.3">
      <c r="A43" s="21"/>
      <c r="B43" s="24" t="s">
        <v>71</v>
      </c>
      <c r="C43" s="11"/>
      <c r="D43" s="53"/>
      <c r="E43" s="11"/>
      <c r="F43" s="12"/>
    </row>
    <row r="44" spans="1:702" x14ac:dyDescent="0.3">
      <c r="A44" s="21"/>
      <c r="B44" s="24" t="s">
        <v>72</v>
      </c>
      <c r="C44" s="11"/>
      <c r="D44" s="53"/>
      <c r="E44" s="11"/>
      <c r="F44" s="12"/>
    </row>
    <row r="45" spans="1:702" x14ac:dyDescent="0.3">
      <c r="A45" s="21"/>
      <c r="B45" s="23" t="s">
        <v>73</v>
      </c>
      <c r="C45" s="11"/>
      <c r="D45" s="53"/>
      <c r="E45" s="11"/>
      <c r="F45" s="12"/>
    </row>
    <row r="46" spans="1:702" x14ac:dyDescent="0.3">
      <c r="A46" s="21"/>
      <c r="B46" s="24" t="s">
        <v>74</v>
      </c>
      <c r="C46" s="11"/>
      <c r="D46" s="53"/>
      <c r="E46" s="11"/>
      <c r="F46" s="12"/>
    </row>
    <row r="47" spans="1:702" x14ac:dyDescent="0.3">
      <c r="A47" s="21"/>
      <c r="B47" s="24" t="s">
        <v>75</v>
      </c>
      <c r="C47" s="11"/>
      <c r="D47" s="53"/>
      <c r="E47" s="11"/>
      <c r="F47" s="12"/>
    </row>
    <row r="48" spans="1:702" x14ac:dyDescent="0.3">
      <c r="A48" s="21"/>
      <c r="B48" s="24"/>
      <c r="C48" s="11"/>
      <c r="D48" s="53"/>
      <c r="E48" s="11"/>
      <c r="F48" s="12"/>
    </row>
    <row r="49" spans="1:702" x14ac:dyDescent="0.3">
      <c r="A49" s="21"/>
      <c r="B49" s="24" t="s">
        <v>76</v>
      </c>
      <c r="C49" s="11"/>
      <c r="D49" s="53"/>
      <c r="E49" s="11"/>
      <c r="F49" s="12"/>
    </row>
    <row r="50" spans="1:702" x14ac:dyDescent="0.3">
      <c r="A50" s="21"/>
      <c r="B50" s="24" t="s">
        <v>77</v>
      </c>
      <c r="C50" s="11"/>
      <c r="D50" s="53"/>
      <c r="E50" s="11"/>
      <c r="F50" s="12"/>
    </row>
    <row r="51" spans="1:702" x14ac:dyDescent="0.3">
      <c r="A51" s="21"/>
      <c r="B51" s="24" t="s">
        <v>78</v>
      </c>
      <c r="C51" s="11"/>
      <c r="D51" s="53"/>
      <c r="E51" s="11"/>
      <c r="F51" s="12"/>
    </row>
    <row r="52" spans="1:702" x14ac:dyDescent="0.3">
      <c r="A52" s="16" t="s">
        <v>79</v>
      </c>
      <c r="B52" s="17" t="s">
        <v>80</v>
      </c>
      <c r="C52" s="18" t="s">
        <v>81</v>
      </c>
      <c r="D52" s="19">
        <v>341.71</v>
      </c>
      <c r="E52" s="51"/>
      <c r="F52" s="20">
        <f>ROUND(D52*E52,2)</f>
        <v>0</v>
      </c>
      <c r="ZY52" t="s">
        <v>82</v>
      </c>
      <c r="ZZ52" s="13" t="s">
        <v>83</v>
      </c>
    </row>
    <row r="53" spans="1:702" x14ac:dyDescent="0.3">
      <c r="A53" s="21"/>
      <c r="B53" s="22" t="s">
        <v>84</v>
      </c>
      <c r="C53" s="11"/>
      <c r="D53" s="53"/>
      <c r="E53" s="11"/>
      <c r="F53" s="12"/>
    </row>
    <row r="54" spans="1:702" x14ac:dyDescent="0.3">
      <c r="A54" s="21"/>
      <c r="B54" s="23" t="s">
        <v>85</v>
      </c>
      <c r="C54" s="11"/>
      <c r="D54" s="53"/>
      <c r="E54" s="11"/>
      <c r="F54" s="12"/>
    </row>
    <row r="55" spans="1:702" ht="20.399999999999999" x14ac:dyDescent="0.3">
      <c r="A55" s="21"/>
      <c r="B55" s="24" t="s">
        <v>86</v>
      </c>
      <c r="C55" s="11"/>
      <c r="D55" s="53"/>
      <c r="E55" s="11"/>
      <c r="F55" s="12"/>
    </row>
    <row r="56" spans="1:702" x14ac:dyDescent="0.3">
      <c r="A56" s="21"/>
      <c r="B56" s="23" t="s">
        <v>87</v>
      </c>
      <c r="C56" s="11"/>
      <c r="D56" s="53"/>
      <c r="E56" s="11"/>
      <c r="F56" s="12"/>
    </row>
    <row r="57" spans="1:702" ht="20.399999999999999" x14ac:dyDescent="0.3">
      <c r="A57" s="21"/>
      <c r="B57" s="24" t="s">
        <v>88</v>
      </c>
      <c r="C57" s="11"/>
      <c r="D57" s="53"/>
      <c r="E57" s="11"/>
      <c r="F57" s="12"/>
    </row>
    <row r="58" spans="1:702" ht="17.399999999999999" x14ac:dyDescent="0.3">
      <c r="A58" s="25" t="s">
        <v>89</v>
      </c>
      <c r="B58" s="26" t="s">
        <v>90</v>
      </c>
      <c r="C58" s="11"/>
      <c r="D58" s="53"/>
      <c r="E58" s="11"/>
      <c r="F58" s="12"/>
      <c r="ZY58" t="s">
        <v>91</v>
      </c>
      <c r="ZZ58" s="13"/>
    </row>
    <row r="59" spans="1:702" x14ac:dyDescent="0.3">
      <c r="A59" s="16" t="s">
        <v>92</v>
      </c>
      <c r="B59" s="17" t="s">
        <v>93</v>
      </c>
      <c r="C59" s="18" t="s">
        <v>94</v>
      </c>
      <c r="D59" s="54">
        <v>1</v>
      </c>
      <c r="E59" s="51"/>
      <c r="F59" s="20">
        <f>ROUND(D59*E59,2)</f>
        <v>0</v>
      </c>
      <c r="ZY59" t="s">
        <v>95</v>
      </c>
      <c r="ZZ59" s="13" t="s">
        <v>96</v>
      </c>
    </row>
    <row r="60" spans="1:702" x14ac:dyDescent="0.3">
      <c r="A60" s="21"/>
      <c r="B60" s="22" t="s">
        <v>97</v>
      </c>
      <c r="C60" s="11"/>
      <c r="D60" s="53"/>
      <c r="E60" s="11"/>
      <c r="F60" s="12"/>
    </row>
    <row r="61" spans="1:702" x14ac:dyDescent="0.3">
      <c r="A61" s="21"/>
      <c r="B61" s="23" t="s">
        <v>98</v>
      </c>
      <c r="C61" s="11"/>
      <c r="D61" s="53"/>
      <c r="E61" s="11"/>
      <c r="F61" s="12"/>
    </row>
    <row r="62" spans="1:702" x14ac:dyDescent="0.3">
      <c r="A62" s="21"/>
      <c r="B62" s="24" t="s">
        <v>99</v>
      </c>
      <c r="C62" s="11"/>
      <c r="D62" s="53"/>
      <c r="E62" s="11"/>
      <c r="F62" s="12"/>
    </row>
    <row r="63" spans="1:702" x14ac:dyDescent="0.3">
      <c r="A63" s="16" t="s">
        <v>100</v>
      </c>
      <c r="B63" s="17" t="s">
        <v>101</v>
      </c>
      <c r="C63" s="18" t="s">
        <v>102</v>
      </c>
      <c r="D63" s="54">
        <v>1</v>
      </c>
      <c r="E63" s="51"/>
      <c r="F63" s="20">
        <f>ROUND(D63*E63,2)</f>
        <v>0</v>
      </c>
      <c r="ZY63" t="s">
        <v>103</v>
      </c>
      <c r="ZZ63" s="13" t="s">
        <v>104</v>
      </c>
    </row>
    <row r="64" spans="1:702" x14ac:dyDescent="0.3">
      <c r="A64" s="21"/>
      <c r="B64" s="22" t="s">
        <v>105</v>
      </c>
      <c r="C64" s="11"/>
      <c r="D64" s="53"/>
      <c r="E64" s="11"/>
      <c r="F64" s="12"/>
    </row>
    <row r="65" spans="1:702" x14ac:dyDescent="0.3">
      <c r="A65" s="21"/>
      <c r="B65" s="23" t="s">
        <v>106</v>
      </c>
      <c r="C65" s="11"/>
      <c r="D65" s="53"/>
      <c r="E65" s="11"/>
      <c r="F65" s="12"/>
    </row>
    <row r="66" spans="1:702" x14ac:dyDescent="0.3">
      <c r="A66" s="21"/>
      <c r="B66" s="24" t="s">
        <v>107</v>
      </c>
      <c r="C66" s="11"/>
      <c r="D66" s="53"/>
      <c r="E66" s="11"/>
      <c r="F66" s="12"/>
    </row>
    <row r="67" spans="1:702" x14ac:dyDescent="0.3">
      <c r="A67" s="16" t="s">
        <v>108</v>
      </c>
      <c r="B67" s="17" t="s">
        <v>109</v>
      </c>
      <c r="C67" s="18" t="s">
        <v>110</v>
      </c>
      <c r="D67" s="54">
        <v>1</v>
      </c>
      <c r="E67" s="51"/>
      <c r="F67" s="20">
        <f>ROUND(D67*E67,2)</f>
        <v>0</v>
      </c>
      <c r="ZY67" t="s">
        <v>111</v>
      </c>
      <c r="ZZ67" s="13" t="s">
        <v>112</v>
      </c>
    </row>
    <row r="68" spans="1:702" x14ac:dyDescent="0.3">
      <c r="A68" s="21"/>
      <c r="B68" s="22" t="s">
        <v>113</v>
      </c>
      <c r="C68" s="11"/>
      <c r="D68" s="53"/>
      <c r="E68" s="11"/>
      <c r="F68" s="12"/>
    </row>
    <row r="69" spans="1:702" x14ac:dyDescent="0.3">
      <c r="A69" s="21"/>
      <c r="B69" s="23" t="s">
        <v>114</v>
      </c>
      <c r="C69" s="11"/>
      <c r="D69" s="53"/>
      <c r="E69" s="11"/>
      <c r="F69" s="12"/>
    </row>
    <row r="70" spans="1:702" x14ac:dyDescent="0.3">
      <c r="A70" s="21"/>
      <c r="B70" s="24" t="s">
        <v>115</v>
      </c>
      <c r="C70" s="11"/>
      <c r="D70" s="53"/>
      <c r="E70" s="11"/>
      <c r="F70" s="12"/>
    </row>
    <row r="71" spans="1:702" x14ac:dyDescent="0.3">
      <c r="A71" s="27"/>
      <c r="B71" s="28"/>
      <c r="C71" s="11"/>
      <c r="D71" s="53"/>
      <c r="E71" s="11"/>
      <c r="F71" s="29"/>
    </row>
    <row r="72" spans="1:702" x14ac:dyDescent="0.3">
      <c r="A72" s="30"/>
      <c r="B72" s="31" t="s">
        <v>116</v>
      </c>
      <c r="C72" s="11"/>
      <c r="D72" s="53"/>
      <c r="E72" s="11"/>
      <c r="F72" s="32">
        <f>SUBTOTAL(109,F8:F71)</f>
        <v>0</v>
      </c>
      <c r="G72" s="33"/>
      <c r="ZY72" t="s">
        <v>117</v>
      </c>
    </row>
    <row r="73" spans="1:702" x14ac:dyDescent="0.3">
      <c r="A73" s="34"/>
      <c r="B73" s="35"/>
      <c r="C73" s="11"/>
      <c r="D73" s="53"/>
      <c r="E73" s="11"/>
      <c r="F73" s="8"/>
    </row>
    <row r="74" spans="1:702" x14ac:dyDescent="0.3">
      <c r="A74" s="27"/>
      <c r="B74" s="36"/>
      <c r="C74" s="37"/>
      <c r="D74" s="56"/>
      <c r="E74" s="37"/>
      <c r="F74" s="29"/>
    </row>
    <row r="75" spans="1:702" x14ac:dyDescent="0.3">
      <c r="A75" s="38"/>
      <c r="B75" s="38"/>
      <c r="C75" s="38"/>
      <c r="D75" s="38"/>
      <c r="E75" s="38"/>
      <c r="F75" s="38"/>
    </row>
    <row r="76" spans="1:702" x14ac:dyDescent="0.3">
      <c r="B76" s="39" t="s">
        <v>118</v>
      </c>
      <c r="F76" s="40">
        <f>SUBTOTAL(109,F7:F74)</f>
        <v>0</v>
      </c>
      <c r="ZY76" t="s">
        <v>119</v>
      </c>
    </row>
    <row r="77" spans="1:702" x14ac:dyDescent="0.3">
      <c r="A77" s="41">
        <v>20</v>
      </c>
      <c r="B77" s="39" t="str">
        <f>CONCATENATE("Montant TVA (",A77,"%)")</f>
        <v>Montant TVA (20%)</v>
      </c>
      <c r="F77" s="40">
        <f>(F76*A77)/100</f>
        <v>0</v>
      </c>
      <c r="ZY77" t="s">
        <v>120</v>
      </c>
    </row>
    <row r="78" spans="1:702" x14ac:dyDescent="0.3">
      <c r="B78" s="39" t="s">
        <v>121</v>
      </c>
      <c r="F78" s="40">
        <f>F76+F77</f>
        <v>0</v>
      </c>
      <c r="ZY78" t="s">
        <v>122</v>
      </c>
    </row>
    <row r="79" spans="1:702" x14ac:dyDescent="0.3">
      <c r="F79" s="40"/>
    </row>
    <row r="80" spans="1:702" x14ac:dyDescent="0.3">
      <c r="F80" s="40"/>
    </row>
  </sheetData>
  <sheetProtection algorithmName="SHA-512" hashValue="pWNHrsL0zT+iwFRMsOB3h7RslPEzTReUHXskdpdZZZ3xM0QzXeM6zdmlZ5yqg4hN4UD8OXN484XidHt21vEeuQ==" saltValue="I+30FOS/bMq6qENUUt8J2A==" spinCount="100000" sheet="1" objects="1" scenarios="1" selectLockedCells="1"/>
  <mergeCells count="3">
    <mergeCell ref="A1:F1"/>
    <mergeCell ref="A3:B3"/>
    <mergeCell ref="C3:F3"/>
  </mergeCells>
  <printOptions horizontalCentered="1"/>
  <pageMargins left="0.08" right="0.08" top="0.06" bottom="0.08" header="0.76" footer="0.76"/>
  <pageSetup paperSize="9" fitToHeight="0"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N°01 Page de garde</vt:lpstr>
      <vt:lpstr>Lot N°01 DESAMIANTAGE</vt:lpstr>
      <vt:lpstr>'Lot N°01 DESAMIANTAGE'!Impression_des_titres</vt:lpstr>
      <vt:lpstr>'Lot N°01 DESAMIANTAGE'!Zone_d_impression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prenaud</dc:creator>
  <cp:lastModifiedBy>Philippe Renaud</cp:lastModifiedBy>
  <dcterms:created xsi:type="dcterms:W3CDTF">2026-02-05T17:26:49Z</dcterms:created>
  <dcterms:modified xsi:type="dcterms:W3CDTF">2026-02-11T08:52:09Z</dcterms:modified>
</cp:coreProperties>
</file>